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c6950c9c7069d8/yourtiming/01 Veranstaltungen/2023 Muttenz Marathon/02 Anmeldeportal Website/"/>
    </mc:Choice>
  </mc:AlternateContent>
  <xr:revisionPtr revIDLastSave="6" documentId="8_{EAEA2041-AA6B-40E4-9773-68157737D6F7}" xr6:coauthVersionLast="47" xr6:coauthVersionMax="47" xr10:uidLastSave="{AF79F3FC-8DB3-49E2-B71B-E0777FF14DF9}"/>
  <workbookProtection workbookAlgorithmName="SHA-512" workbookHashValue="SNxL+QcCEvwWpIRnE6+HcQ/HSs8N10qPisUiCanBt2y0aOoVPa0HDnFZ1wowbKQ4sdMvNzL2ONPzN0/1D4GQuw==" workbookSaltValue="fc89hH2fQvQ0Bofh4emZhQ==" workbookSpinCount="100000" lockStructure="1"/>
  <bookViews>
    <workbookView xWindow="28770" yWindow="0" windowWidth="28785" windowHeight="15570" xr2:uid="{C2A9D6D5-5A4B-4B0F-83DA-D9676180CDB8}"/>
  </bookViews>
  <sheets>
    <sheet name="Team-Anmeldung" sheetId="1" r:id="rId1"/>
    <sheet name="Rechnung" sheetId="2" r:id="rId2"/>
  </sheets>
  <calcPr calcId="181029" iterateCount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17" i="1"/>
  <c r="K14" i="1"/>
  <c r="D11" i="2"/>
  <c r="D14" i="2"/>
  <c r="C33" i="2"/>
  <c r="B32" i="2"/>
  <c r="A11" i="2"/>
  <c r="B11" i="2"/>
  <c r="B8" i="2"/>
</calcChain>
</file>

<file path=xl/sharedStrings.xml><?xml version="1.0" encoding="utf-8"?>
<sst xmlns="http://schemas.openxmlformats.org/spreadsheetml/2006/main" count="48" uniqueCount="46">
  <si>
    <t>Kontaktperson</t>
  </si>
  <si>
    <t>E-Mail</t>
  </si>
  <si>
    <t>Anzahl</t>
  </si>
  <si>
    <t>Dieses Formular bitte vollständig ausgefüllt elektronisch retournieren an:</t>
  </si>
  <si>
    <t>m</t>
  </si>
  <si>
    <t>w</t>
  </si>
  <si>
    <t>Vereins- und Team-Anmeldung</t>
  </si>
  <si>
    <t>Alle Teilnehmenden werden auf der Start- und Rangliste unter dem gleichen Gruppennamen aufgeführt.</t>
  </si>
  <si>
    <t>yourtiming</t>
  </si>
  <si>
    <t>Breitimattrain 7</t>
  </si>
  <si>
    <t>4224 Nenzlingen</t>
  </si>
  <si>
    <t>IBAN: CH61 0900 0000 1533 2568 7</t>
  </si>
  <si>
    <t>Startgeld in CHF</t>
  </si>
  <si>
    <t>Total zu bezahlen in CHF:</t>
  </si>
  <si>
    <t>registration@yourtiming.ch</t>
  </si>
  <si>
    <t>Startgeld zu bezahlen an:</t>
  </si>
  <si>
    <t>Rechnung:</t>
  </si>
  <si>
    <t>Name</t>
  </si>
  <si>
    <t>Total Startgelder gemäss Sammelanmeldung</t>
  </si>
  <si>
    <t>Total ohne MWST</t>
  </si>
  <si>
    <t>Betrag in CHF</t>
  </si>
  <si>
    <t>Kinderlauf</t>
  </si>
  <si>
    <t>Muttenz Marathon</t>
  </si>
  <si>
    <t>Nachname*</t>
  </si>
  <si>
    <t>Vorname*</t>
  </si>
  <si>
    <t>Strasse und Nr.*</t>
  </si>
  <si>
    <t>PLZ*</t>
  </si>
  <si>
    <t>Ort*</t>
  </si>
  <si>
    <t>Land*</t>
  </si>
  <si>
    <t>Nationalität*</t>
  </si>
  <si>
    <t>Geburtsdatum*</t>
  </si>
  <si>
    <t>Geschlecht (M/F)*</t>
  </si>
  <si>
    <t>Laufkategorie*</t>
  </si>
  <si>
    <t>Team / Gruppe / Verein*</t>
  </si>
  <si>
    <t>Anmeldedatum: *</t>
  </si>
  <si>
    <t>Name / Vorname*</t>
  </si>
  <si>
    <t>Adresse*</t>
  </si>
  <si>
    <t>PLZ / Ort*</t>
  </si>
  <si>
    <t>E-Mail*</t>
  </si>
  <si>
    <t>Mit * gekennzeichnete Felder sind Pflichtfelder</t>
  </si>
  <si>
    <t>Marathon</t>
  </si>
  <si>
    <t>Halbmarathon</t>
  </si>
  <si>
    <t>10 km-Lauf</t>
  </si>
  <si>
    <t>10 km Walking</t>
  </si>
  <si>
    <t>Schülerlauf</t>
  </si>
  <si>
    <t>Muttenz,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</si>
</sst>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4" fillId="0" borderId="0" xfId="1" applyProtection="1"/>
    <xf numFmtId="4" fontId="7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3" fillId="0" borderId="5" xfId="0" applyFont="1" applyBorder="1"/>
    <xf numFmtId="0" fontId="8" fillId="0" borderId="0" xfId="0" applyFont="1" applyAlignment="1">
      <alignment horizontal="center"/>
    </xf>
    <xf numFmtId="4" fontId="0" fillId="0" borderId="0" xfId="0" applyNumberFormat="1"/>
    <xf numFmtId="0" fontId="3" fillId="0" borderId="6" xfId="0" applyFont="1" applyBorder="1"/>
    <xf numFmtId="0" fontId="0" fillId="0" borderId="6" xfId="0" applyBorder="1"/>
    <xf numFmtId="4" fontId="1" fillId="0" borderId="6" xfId="0" applyNumberFormat="1" applyFont="1" applyBorder="1"/>
    <xf numFmtId="4" fontId="1" fillId="0" borderId="0" xfId="0" applyNumberFormat="1" applyFon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4" fillId="2" borderId="2" xfId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14" fontId="0" fillId="2" borderId="2" xfId="0" applyNumberForma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Rechnung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47625</xdr:rowOff>
    </xdr:from>
    <xdr:to>
      <xdr:col>9</xdr:col>
      <xdr:colOff>304800</xdr:colOff>
      <xdr:row>12</xdr:row>
      <xdr:rowOff>38100</xdr:rowOff>
    </xdr:to>
    <xdr:sp macro="" textlink="">
      <xdr:nvSpPr>
        <xdr:cNvPr id="4" name="Textfeld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27FD2-2CA0-5AB3-70B4-E0F5A2544A84}"/>
            </a:ext>
          </a:extLst>
        </xdr:cNvPr>
        <xdr:cNvSpPr txBox="1"/>
      </xdr:nvSpPr>
      <xdr:spPr>
        <a:xfrm>
          <a:off x="12506325" y="2714625"/>
          <a:ext cx="1314450" cy="561975"/>
        </a:xfrm>
        <a:prstGeom prst="rect">
          <a:avLst/>
        </a:prstGeom>
        <a:solidFill>
          <a:srgbClr val="FF0000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de-CH" sz="1200" b="1">
              <a:solidFill>
                <a:schemeClr val="bg1"/>
              </a:solidFill>
            </a:rPr>
            <a:t>zur</a:t>
          </a:r>
          <a:r>
            <a:rPr lang="de-CH" sz="1200" b="1" baseline="0">
              <a:solidFill>
                <a:schemeClr val="bg1"/>
              </a:solidFill>
            </a:rPr>
            <a:t> RECHNUNG</a:t>
          </a:r>
          <a:endParaRPr lang="de-CH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200025</xdr:rowOff>
    </xdr:from>
    <xdr:to>
      <xdr:col>2</xdr:col>
      <xdr:colOff>832009</xdr:colOff>
      <xdr:row>0</xdr:row>
      <xdr:rowOff>1190625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CFB8C4B-A10E-A46C-0204-188FB6A21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200025"/>
          <a:ext cx="257508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23815</xdr:colOff>
      <xdr:row>19</xdr:row>
      <xdr:rowOff>166145</xdr:rowOff>
    </xdr:from>
    <xdr:to>
      <xdr:col>3</xdr:col>
      <xdr:colOff>2811190</xdr:colOff>
      <xdr:row>36</xdr:row>
      <xdr:rowOff>65948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907F18DC-B240-FB66-B1F6-47A2B40D5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5" y="5262020"/>
          <a:ext cx="6264000" cy="3138303"/>
        </a:xfrm>
        <a:prstGeom prst="rect">
          <a:avLst/>
        </a:prstGeom>
        <a:ln>
          <a:solidFill>
            <a:schemeClr val="tx1"/>
          </a:solidFill>
          <a:prstDash val="dash"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976312</xdr:colOff>
      <xdr:row>0</xdr:row>
      <xdr:rowOff>1032065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C99BB3-4123-1408-B743-D51701FE6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2875" cy="1032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istration@yourtiming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7D05-2FC6-4EE1-9EEB-1CB21DB03D32}">
  <dimension ref="A1:AE37"/>
  <sheetViews>
    <sheetView showGridLines="0" tabSelected="1" workbookViewId="0">
      <selection activeCell="F14" sqref="F14"/>
    </sheetView>
  </sheetViews>
  <sheetFormatPr baseColWidth="10" defaultColWidth="11.42578125" defaultRowHeight="15" x14ac:dyDescent="0.25"/>
  <cols>
    <col min="1" max="1" width="7.5703125" bestFit="1" customWidth="1"/>
    <col min="2" max="8" width="25.7109375" customWidth="1"/>
    <col min="9" max="9" width="23.28515625" bestFit="1" customWidth="1"/>
    <col min="10" max="10" width="11.5703125" bestFit="1" customWidth="1"/>
    <col min="11" max="11" width="20.7109375" customWidth="1"/>
    <col min="12" max="12" width="23.28515625" bestFit="1" customWidth="1"/>
    <col min="13" max="13" width="16.7109375" bestFit="1" customWidth="1"/>
    <col min="14" max="14" width="2.7109375" bestFit="1" customWidth="1"/>
    <col min="15" max="15" width="14.28515625" bestFit="1" customWidth="1"/>
    <col min="16" max="16" width="5.5703125" bestFit="1" customWidth="1"/>
  </cols>
  <sheetData>
    <row r="1" spans="1:31" ht="120" customHeight="1" x14ac:dyDescent="0.25">
      <c r="C1" s="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B2" s="13" t="s">
        <v>6</v>
      </c>
      <c r="N2" s="14" t="s">
        <v>4</v>
      </c>
      <c r="O2" s="14" t="s">
        <v>40</v>
      </c>
      <c r="P2" s="15">
        <v>65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x14ac:dyDescent="0.25">
      <c r="N3" s="14" t="s">
        <v>5</v>
      </c>
      <c r="O3" s="14" t="s">
        <v>41</v>
      </c>
      <c r="P3" s="15">
        <v>45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x14ac:dyDescent="0.25">
      <c r="B4" s="13" t="s">
        <v>3</v>
      </c>
      <c r="E4" s="16" t="s">
        <v>14</v>
      </c>
      <c r="N4" s="14"/>
      <c r="O4" s="14" t="s">
        <v>42</v>
      </c>
      <c r="P4" s="15">
        <v>25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x14ac:dyDescent="0.25">
      <c r="B5" s="13"/>
      <c r="E5" s="16"/>
      <c r="N5" s="14"/>
      <c r="O5" s="14" t="s">
        <v>43</v>
      </c>
      <c r="P5" s="15">
        <v>25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x14ac:dyDescent="0.25">
      <c r="B6" s="13" t="s">
        <v>39</v>
      </c>
      <c r="E6" s="16"/>
      <c r="N6" s="14"/>
      <c r="O6" s="14" t="s">
        <v>44</v>
      </c>
      <c r="P6" s="15">
        <v>8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N7" s="12"/>
      <c r="O7" s="14" t="s">
        <v>21</v>
      </c>
      <c r="P7" s="15">
        <v>5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25">
      <c r="B8" s="13" t="s">
        <v>33</v>
      </c>
      <c r="C8" s="42"/>
      <c r="D8" s="40"/>
      <c r="E8" s="41"/>
      <c r="G8" s="13" t="s">
        <v>7</v>
      </c>
      <c r="H8" s="13"/>
      <c r="I8" s="13"/>
      <c r="J8" s="13"/>
      <c r="K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x14ac:dyDescent="0.25">
      <c r="B9" s="13" t="s">
        <v>34</v>
      </c>
      <c r="C9" s="43"/>
      <c r="D9" s="40"/>
      <c r="E9" s="4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x14ac:dyDescent="0.25">
      <c r="B10" t="s">
        <v>0</v>
      </c>
      <c r="G10" s="13" t="s">
        <v>15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x14ac:dyDescent="0.25">
      <c r="B11" s="13" t="s">
        <v>35</v>
      </c>
      <c r="C11" s="42"/>
      <c r="D11" s="40"/>
      <c r="E11" s="41"/>
      <c r="G11" t="s">
        <v>8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x14ac:dyDescent="0.25">
      <c r="B12" s="13" t="s">
        <v>36</v>
      </c>
      <c r="C12" s="42"/>
      <c r="D12" s="40"/>
      <c r="E12" s="41"/>
      <c r="G12" t="s">
        <v>9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x14ac:dyDescent="0.25">
      <c r="B13" s="13" t="s">
        <v>37</v>
      </c>
      <c r="C13" s="42"/>
      <c r="D13" s="40"/>
      <c r="E13" s="41"/>
      <c r="G13" t="s">
        <v>10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x14ac:dyDescent="0.25">
      <c r="B14" s="13" t="s">
        <v>38</v>
      </c>
      <c r="C14" s="39"/>
      <c r="D14" s="40"/>
      <c r="E14" s="41"/>
      <c r="G14" s="13" t="s">
        <v>11</v>
      </c>
      <c r="I14" s="13" t="s">
        <v>13</v>
      </c>
      <c r="K14" s="17">
        <f>SUM(M17:M36)</f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x14ac:dyDescent="0.25"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31.5" x14ac:dyDescent="0.25">
      <c r="A16" s="18" t="s">
        <v>2</v>
      </c>
      <c r="B16" s="18" t="s">
        <v>23</v>
      </c>
      <c r="C16" s="18" t="s">
        <v>24</v>
      </c>
      <c r="D16" s="18" t="s">
        <v>25</v>
      </c>
      <c r="E16" s="18" t="s">
        <v>26</v>
      </c>
      <c r="F16" s="18" t="s">
        <v>27</v>
      </c>
      <c r="G16" s="18" t="s">
        <v>28</v>
      </c>
      <c r="H16" s="18" t="s">
        <v>29</v>
      </c>
      <c r="I16" s="18" t="s">
        <v>30</v>
      </c>
      <c r="J16" s="19" t="s">
        <v>31</v>
      </c>
      <c r="K16" s="18" t="s">
        <v>1</v>
      </c>
      <c r="L16" s="18" t="s">
        <v>32</v>
      </c>
      <c r="M16" s="18" t="s">
        <v>12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24.95" customHeight="1" x14ac:dyDescent="0.25">
      <c r="A17" s="20">
        <v>1</v>
      </c>
      <c r="B17" s="7"/>
      <c r="C17" s="7"/>
      <c r="D17" s="7"/>
      <c r="E17" s="3"/>
      <c r="F17" s="1"/>
      <c r="G17" s="1"/>
      <c r="H17" s="1"/>
      <c r="I17" s="9"/>
      <c r="J17" s="3"/>
      <c r="K17" s="37"/>
      <c r="L17" s="3"/>
      <c r="M17" s="5" t="str">
        <f>IF(L17&gt;0,VLOOKUP(L17,$O$2:$P$7,2,FALSE),"")</f>
        <v/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24.95" customHeight="1" x14ac:dyDescent="0.25">
      <c r="A18" s="21">
        <v>2</v>
      </c>
      <c r="B18" s="8"/>
      <c r="C18" s="8"/>
      <c r="D18" s="8"/>
      <c r="E18" s="4"/>
      <c r="F18" s="2"/>
      <c r="G18" s="2"/>
      <c r="H18" s="2"/>
      <c r="I18" s="10"/>
      <c r="J18" s="4"/>
      <c r="K18" s="38"/>
      <c r="L18" s="4"/>
      <c r="M18" s="6" t="str">
        <f t="shared" ref="M18:M36" si="0">IF(L18&gt;0,VLOOKUP(L18,$O$2:$P$7,2,FALSE),"")</f>
        <v/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24.95" customHeight="1" x14ac:dyDescent="0.25">
      <c r="A19" s="20">
        <v>3</v>
      </c>
      <c r="B19" s="7"/>
      <c r="C19" s="7"/>
      <c r="D19" s="7"/>
      <c r="E19" s="3"/>
      <c r="F19" s="1"/>
      <c r="G19" s="1"/>
      <c r="H19" s="1"/>
      <c r="I19" s="3"/>
      <c r="J19" s="3"/>
      <c r="K19" s="37"/>
      <c r="L19" s="3"/>
      <c r="M19" s="5" t="str">
        <f t="shared" si="0"/>
        <v/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24.95" customHeight="1" x14ac:dyDescent="0.25">
      <c r="A20" s="21">
        <v>4</v>
      </c>
      <c r="B20" s="8"/>
      <c r="C20" s="8"/>
      <c r="D20" s="8"/>
      <c r="E20" s="4"/>
      <c r="F20" s="2"/>
      <c r="G20" s="2"/>
      <c r="H20" s="2"/>
      <c r="I20" s="4"/>
      <c r="J20" s="4"/>
      <c r="K20" s="38"/>
      <c r="L20" s="4"/>
      <c r="M20" s="6" t="str">
        <f t="shared" si="0"/>
        <v/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24.95" customHeight="1" x14ac:dyDescent="0.25">
      <c r="A21" s="20">
        <v>5</v>
      </c>
      <c r="B21" s="7"/>
      <c r="C21" s="7"/>
      <c r="D21" s="7"/>
      <c r="E21" s="3"/>
      <c r="F21" s="1"/>
      <c r="G21" s="1"/>
      <c r="H21" s="1"/>
      <c r="I21" s="3"/>
      <c r="J21" s="3"/>
      <c r="K21" s="37"/>
      <c r="L21" s="3"/>
      <c r="M21" s="5" t="str">
        <f t="shared" si="0"/>
        <v/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24.95" customHeight="1" x14ac:dyDescent="0.25">
      <c r="A22" s="21">
        <v>6</v>
      </c>
      <c r="B22" s="8"/>
      <c r="C22" s="8"/>
      <c r="D22" s="8"/>
      <c r="E22" s="4"/>
      <c r="F22" s="2"/>
      <c r="G22" s="2"/>
      <c r="H22" s="2"/>
      <c r="I22" s="4"/>
      <c r="J22" s="4"/>
      <c r="K22" s="38"/>
      <c r="L22" s="4"/>
      <c r="M22" s="6" t="str">
        <f t="shared" si="0"/>
        <v/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24.95" customHeight="1" x14ac:dyDescent="0.25">
      <c r="A23" s="20">
        <v>7</v>
      </c>
      <c r="B23" s="7"/>
      <c r="C23" s="7"/>
      <c r="D23" s="7"/>
      <c r="E23" s="3"/>
      <c r="F23" s="1"/>
      <c r="G23" s="1"/>
      <c r="H23" s="1"/>
      <c r="I23" s="3"/>
      <c r="J23" s="3"/>
      <c r="K23" s="37"/>
      <c r="L23" s="3"/>
      <c r="M23" s="5" t="str">
        <f t="shared" si="0"/>
        <v/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24.95" customHeight="1" x14ac:dyDescent="0.25">
      <c r="A24" s="21">
        <v>8</v>
      </c>
      <c r="B24" s="8"/>
      <c r="C24" s="8"/>
      <c r="D24" s="8"/>
      <c r="E24" s="4"/>
      <c r="F24" s="2"/>
      <c r="G24" s="2"/>
      <c r="H24" s="2"/>
      <c r="I24" s="4"/>
      <c r="J24" s="4"/>
      <c r="K24" s="38"/>
      <c r="L24" s="4"/>
      <c r="M24" s="6" t="str">
        <f t="shared" si="0"/>
        <v/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24.95" customHeight="1" x14ac:dyDescent="0.25">
      <c r="A25" s="20">
        <v>9</v>
      </c>
      <c r="B25" s="7"/>
      <c r="C25" s="7"/>
      <c r="D25" s="7"/>
      <c r="E25" s="3"/>
      <c r="F25" s="1"/>
      <c r="G25" s="1"/>
      <c r="H25" s="1"/>
      <c r="I25" s="3"/>
      <c r="J25" s="3"/>
      <c r="K25" s="37"/>
      <c r="L25" s="3"/>
      <c r="M25" s="5" t="str">
        <f t="shared" si="0"/>
        <v/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24.95" customHeight="1" x14ac:dyDescent="0.25">
      <c r="A26" s="21">
        <v>10</v>
      </c>
      <c r="B26" s="8"/>
      <c r="C26" s="8"/>
      <c r="D26" s="8"/>
      <c r="E26" s="4"/>
      <c r="F26" s="2"/>
      <c r="G26" s="2"/>
      <c r="H26" s="2"/>
      <c r="I26" s="4"/>
      <c r="J26" s="4"/>
      <c r="K26" s="38"/>
      <c r="L26" s="4"/>
      <c r="M26" s="6" t="str">
        <f t="shared" si="0"/>
        <v/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24.95" customHeight="1" x14ac:dyDescent="0.25">
      <c r="A27" s="20">
        <v>11</v>
      </c>
      <c r="B27" s="7"/>
      <c r="C27" s="7"/>
      <c r="D27" s="7"/>
      <c r="E27" s="3"/>
      <c r="F27" s="1"/>
      <c r="G27" s="1"/>
      <c r="H27" s="1"/>
      <c r="I27" s="3"/>
      <c r="J27" s="3"/>
      <c r="K27" s="37"/>
      <c r="L27" s="3"/>
      <c r="M27" s="5" t="str">
        <f t="shared" si="0"/>
        <v/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24.95" customHeight="1" x14ac:dyDescent="0.25">
      <c r="A28" s="21">
        <v>12</v>
      </c>
      <c r="B28" s="8"/>
      <c r="C28" s="8"/>
      <c r="D28" s="8"/>
      <c r="E28" s="4"/>
      <c r="F28" s="2"/>
      <c r="G28" s="2"/>
      <c r="H28" s="2"/>
      <c r="I28" s="4"/>
      <c r="J28" s="4"/>
      <c r="K28" s="38"/>
      <c r="L28" s="4"/>
      <c r="M28" s="6" t="str">
        <f t="shared" si="0"/>
        <v/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24.95" customHeight="1" x14ac:dyDescent="0.25">
      <c r="A29" s="20">
        <v>13</v>
      </c>
      <c r="B29" s="7"/>
      <c r="C29" s="7"/>
      <c r="D29" s="7"/>
      <c r="E29" s="3"/>
      <c r="F29" s="1"/>
      <c r="G29" s="1"/>
      <c r="H29" s="1"/>
      <c r="I29" s="3"/>
      <c r="J29" s="3"/>
      <c r="K29" s="37"/>
      <c r="L29" s="3"/>
      <c r="M29" s="5" t="str">
        <f t="shared" si="0"/>
        <v/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24.95" customHeight="1" x14ac:dyDescent="0.25">
      <c r="A30" s="21">
        <v>14</v>
      </c>
      <c r="B30" s="8"/>
      <c r="C30" s="8"/>
      <c r="D30" s="8"/>
      <c r="E30" s="4"/>
      <c r="F30" s="2"/>
      <c r="G30" s="2"/>
      <c r="H30" s="2"/>
      <c r="I30" s="4"/>
      <c r="J30" s="4"/>
      <c r="K30" s="38"/>
      <c r="L30" s="4"/>
      <c r="M30" s="6" t="str">
        <f t="shared" si="0"/>
        <v/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24.95" customHeight="1" x14ac:dyDescent="0.25">
      <c r="A31" s="20">
        <v>15</v>
      </c>
      <c r="B31" s="7"/>
      <c r="C31" s="7"/>
      <c r="D31" s="7"/>
      <c r="E31" s="3"/>
      <c r="F31" s="1"/>
      <c r="G31" s="1"/>
      <c r="H31" s="1"/>
      <c r="I31" s="3"/>
      <c r="J31" s="3"/>
      <c r="K31" s="37"/>
      <c r="L31" s="3"/>
      <c r="M31" s="5" t="str">
        <f t="shared" si="0"/>
        <v/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ht="24.95" customHeight="1" x14ac:dyDescent="0.25">
      <c r="A32" s="21">
        <v>16</v>
      </c>
      <c r="B32" s="8"/>
      <c r="C32" s="8"/>
      <c r="D32" s="8"/>
      <c r="E32" s="4"/>
      <c r="F32" s="2"/>
      <c r="G32" s="2"/>
      <c r="H32" s="2"/>
      <c r="I32" s="4"/>
      <c r="J32" s="4"/>
      <c r="K32" s="38"/>
      <c r="L32" s="4"/>
      <c r="M32" s="6" t="str">
        <f t="shared" si="0"/>
        <v/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ht="24.95" customHeight="1" x14ac:dyDescent="0.25">
      <c r="A33" s="20">
        <v>17</v>
      </c>
      <c r="B33" s="7"/>
      <c r="C33" s="7"/>
      <c r="D33" s="7"/>
      <c r="E33" s="3"/>
      <c r="F33" s="1"/>
      <c r="G33" s="1"/>
      <c r="H33" s="1"/>
      <c r="I33" s="3"/>
      <c r="J33" s="3"/>
      <c r="K33" s="37"/>
      <c r="L33" s="3"/>
      <c r="M33" s="5" t="str">
        <f t="shared" si="0"/>
        <v/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24.95" customHeight="1" x14ac:dyDescent="0.25">
      <c r="A34" s="21">
        <v>18</v>
      </c>
      <c r="B34" s="8"/>
      <c r="C34" s="8"/>
      <c r="D34" s="8"/>
      <c r="E34" s="4"/>
      <c r="F34" s="2"/>
      <c r="G34" s="2"/>
      <c r="H34" s="2"/>
      <c r="I34" s="4"/>
      <c r="J34" s="4"/>
      <c r="K34" s="38"/>
      <c r="L34" s="4"/>
      <c r="M34" s="6" t="str">
        <f t="shared" si="0"/>
        <v/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24.95" customHeight="1" x14ac:dyDescent="0.25">
      <c r="A35" s="20">
        <v>19</v>
      </c>
      <c r="B35" s="7"/>
      <c r="C35" s="7"/>
      <c r="D35" s="7"/>
      <c r="E35" s="3"/>
      <c r="F35" s="1"/>
      <c r="G35" s="1"/>
      <c r="H35" s="1"/>
      <c r="I35" s="3"/>
      <c r="J35" s="3"/>
      <c r="K35" s="37"/>
      <c r="L35" s="3"/>
      <c r="M35" s="5" t="str">
        <f t="shared" si="0"/>
        <v/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24.95" customHeight="1" x14ac:dyDescent="0.25">
      <c r="A36" s="21">
        <v>20</v>
      </c>
      <c r="B36" s="8"/>
      <c r="C36" s="8"/>
      <c r="D36" s="8"/>
      <c r="E36" s="4"/>
      <c r="F36" s="2"/>
      <c r="G36" s="2"/>
      <c r="H36" s="2"/>
      <c r="I36" s="4"/>
      <c r="J36" s="4"/>
      <c r="K36" s="38"/>
      <c r="L36" s="4"/>
      <c r="M36" s="6" t="str">
        <f t="shared" si="0"/>
        <v/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20.100000000000001" customHeight="1" x14ac:dyDescent="0.25"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sheetProtection algorithmName="SHA-512" hashValue="mPTDqGmrezQGoBfR8yGBh+r6ncJ0BIpAmuRWdT2qDsxcveNlWm7SvZbVbiAJgcVH+JoDYIkfkSFK/iJ6eXYnsg==" saltValue="nEzh7DVmPt7I/1hRH4+snA==" spinCount="100000" sheet="1" objects="1" scenarios="1"/>
  <mergeCells count="6">
    <mergeCell ref="C14:E14"/>
    <mergeCell ref="C8:E8"/>
    <mergeCell ref="C11:E11"/>
    <mergeCell ref="C9:E9"/>
    <mergeCell ref="C12:E12"/>
    <mergeCell ref="C13:E13"/>
  </mergeCells>
  <dataValidations count="2">
    <dataValidation type="list" showInputMessage="1" showErrorMessage="1" error="Bitte Geschlecht m oder w eingeben" prompt="Bitte Geschlecht m oder w eingeben" sqref="J17:J36" xr:uid="{97A91423-550A-4197-8E63-3CACF2B1FEFE}">
      <formula1>$N$2:$N$3</formula1>
    </dataValidation>
    <dataValidation type="list" allowBlank="1" showInputMessage="1" showErrorMessage="1" errorTitle="Laufkategorie nicht vorhanden" error="Bitte korrekte Laufkategorie auswählen" promptTitle="Laufkategorie" prompt="Bitte wählen Sie die Laufkategorie aus" sqref="L17:L36" xr:uid="{A3BD04F5-D46F-4FCE-8F84-C4B07A02D271}">
      <formula1>$O$2:$O$7</formula1>
    </dataValidation>
  </dataValidations>
  <hyperlinks>
    <hyperlink ref="E4" r:id="rId1" xr:uid="{9A42E441-F355-4C5A-9FA0-B4B0ECF4118C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3A87-27DE-4C4C-A3FF-FF1591B78EF0}">
  <sheetPr>
    <pageSetUpPr fitToPage="1"/>
  </sheetPr>
  <dimension ref="A1:AF33"/>
  <sheetViews>
    <sheetView showGridLines="0" zoomScale="120" zoomScaleNormal="120" workbookViewId="0"/>
  </sheetViews>
  <sheetFormatPr baseColWidth="10" defaultColWidth="11.42578125" defaultRowHeight="15" x14ac:dyDescent="0.25"/>
  <cols>
    <col min="1" max="1" width="12.5703125" customWidth="1"/>
    <col min="2" max="2" width="13" customWidth="1"/>
    <col min="3" max="3" width="26.5703125" customWidth="1"/>
    <col min="4" max="4" width="42.42578125" customWidth="1"/>
    <col min="5" max="5" width="14" bestFit="1" customWidth="1"/>
  </cols>
  <sheetData>
    <row r="1" spans="1:32" ht="120" customHeight="1" x14ac:dyDescent="0.25">
      <c r="C1" s="22"/>
      <c r="D1" s="23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4" spans="1:32" ht="15.75" x14ac:dyDescent="0.25">
      <c r="A4" s="24" t="s">
        <v>16</v>
      </c>
    </row>
    <row r="5" spans="1:32" ht="15.75" x14ac:dyDescent="0.25">
      <c r="A5" s="24" t="s">
        <v>22</v>
      </c>
    </row>
    <row r="6" spans="1:32" ht="15.75" x14ac:dyDescent="0.25">
      <c r="A6" s="25" t="s">
        <v>6</v>
      </c>
      <c r="B6" s="25"/>
      <c r="C6" s="25"/>
      <c r="D6" s="25"/>
      <c r="E6" s="25"/>
    </row>
    <row r="7" spans="1:32" ht="15.75" x14ac:dyDescent="0.25">
      <c r="A7" s="25"/>
      <c r="B7" s="25"/>
      <c r="C7" s="25"/>
      <c r="D7" s="25"/>
      <c r="E7" s="25"/>
    </row>
    <row r="8" spans="1:32" ht="15.75" x14ac:dyDescent="0.25">
      <c r="A8" s="25" t="s">
        <v>45</v>
      </c>
      <c r="B8" s="26">
        <f ca="1">TODAY()</f>
        <v>44992</v>
      </c>
      <c r="C8" s="26"/>
      <c r="D8" s="26"/>
      <c r="E8" s="25"/>
    </row>
    <row r="9" spans="1:32" ht="15.75" x14ac:dyDescent="0.25">
      <c r="A9" s="25"/>
      <c r="B9" s="25"/>
      <c r="C9" s="25"/>
      <c r="D9" s="25"/>
      <c r="E9" s="25"/>
    </row>
    <row r="10" spans="1:32" ht="15.75" x14ac:dyDescent="0.25">
      <c r="A10" s="27" t="s">
        <v>2</v>
      </c>
      <c r="B10" s="28" t="s">
        <v>17</v>
      </c>
      <c r="C10" s="29"/>
      <c r="D10" s="30" t="s">
        <v>20</v>
      </c>
    </row>
    <row r="11" spans="1:32" ht="15.75" x14ac:dyDescent="0.25">
      <c r="A11" s="31">
        <f>COUNT('Team-Anmeldung'!M17:M36)</f>
        <v>0</v>
      </c>
      <c r="B11" s="25" t="str">
        <f>IF('Team-Anmeldung'!C8&gt;0,'Team-Anmeldung'!C8,"")</f>
        <v/>
      </c>
      <c r="D11" s="32">
        <f>'Team-Anmeldung'!K14</f>
        <v>0</v>
      </c>
    </row>
    <row r="12" spans="1:32" ht="15.75" x14ac:dyDescent="0.25">
      <c r="A12" s="25"/>
      <c r="B12" s="25" t="s">
        <v>18</v>
      </c>
    </row>
    <row r="13" spans="1:32" ht="15.75" x14ac:dyDescent="0.25">
      <c r="A13" s="25"/>
      <c r="B13" s="25"/>
    </row>
    <row r="14" spans="1:32" ht="16.5" thickBot="1" x14ac:dyDescent="0.3">
      <c r="A14" s="33" t="s">
        <v>19</v>
      </c>
      <c r="B14" s="34"/>
      <c r="C14" s="34"/>
      <c r="D14" s="35">
        <f>SUM(D11:D13)</f>
        <v>0</v>
      </c>
    </row>
    <row r="15" spans="1:32" ht="16.5" thickTop="1" x14ac:dyDescent="0.25">
      <c r="A15" s="24"/>
      <c r="D15" s="36"/>
    </row>
    <row r="16" spans="1:32" ht="15.75" x14ac:dyDescent="0.25">
      <c r="A16" s="24"/>
      <c r="D16" s="36"/>
    </row>
    <row r="17" spans="1:4" ht="15.75" x14ac:dyDescent="0.25">
      <c r="A17" s="24"/>
      <c r="D17" s="36"/>
    </row>
    <row r="18" spans="1:4" ht="15.75" x14ac:dyDescent="0.25">
      <c r="A18" s="24"/>
      <c r="D18" s="36"/>
    </row>
    <row r="19" spans="1:4" ht="15.75" x14ac:dyDescent="0.25">
      <c r="A19" s="24"/>
      <c r="D19" s="36"/>
    </row>
    <row r="32" spans="1:4" x14ac:dyDescent="0.25">
      <c r="B32" s="36">
        <f>D14</f>
        <v>0</v>
      </c>
    </row>
    <row r="33" spans="3:3" x14ac:dyDescent="0.25">
      <c r="C33" s="36">
        <f>D14</f>
        <v>0</v>
      </c>
    </row>
  </sheetData>
  <sheetProtection algorithmName="SHA-512" hashValue="TKsrQBcPV1PBsAKyV71HNxg2VR69HJxrFdrhL7pWqbZVwfGj7YzLs/9I3D2bC2WUNMHsQu+VgKIWX4ZD0/6bMw==" saltValue="nnmY06C5J4crL5paUV7rSQ==" spinCount="100000" sheet="1" objects="1" scenarios="1"/>
  <pageMargins left="0.7" right="0.7" top="0.75" bottom="0.75" header="0.3" footer="0.3"/>
  <pageSetup paperSize="9" scale="9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Team-Anmeldung</vt:lpstr>
      <vt:lpstr>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Amrein</dc:creator>
  <cp:lastModifiedBy>Ivo Amrein</cp:lastModifiedBy>
  <cp:lastPrinted>2023-03-07T22:40:11Z</cp:lastPrinted>
  <dcterms:created xsi:type="dcterms:W3CDTF">2023-01-24T17:36:58Z</dcterms:created>
  <dcterms:modified xsi:type="dcterms:W3CDTF">2023-03-07T22:41:48Z</dcterms:modified>
</cp:coreProperties>
</file>